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kumenty\_Práca\Marketing\www SafetyBox sk\2026\"/>
    </mc:Choice>
  </mc:AlternateContent>
  <xr:revisionPtr revIDLastSave="0" documentId="8_{57B6D89E-A8CD-4936-A1A9-ECEA5E24B4B1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1_Formular" sheetId="1" r:id="rId1"/>
    <sheet name="2_Polozky" sheetId="2" r:id="rId2"/>
    <sheet name="Manuál ako vyplniť formulár" sheetId="5" r:id="rId3"/>
    <sheet name="3_Vypocet" sheetId="3" state="hidden" r:id="rId4"/>
    <sheet name="4_Vystup" sheetId="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8" i="4" s="1"/>
  <c r="B8" i="3"/>
  <c r="G4" i="3" s="1"/>
  <c r="B15" i="2"/>
  <c r="G6" i="3" l="1"/>
  <c r="B6" i="4"/>
  <c r="B13" i="3"/>
  <c r="B7" i="4" l="1"/>
  <c r="B15" i="3"/>
  <c r="G5" i="3"/>
  <c r="B9" i="4" l="1"/>
  <c r="B17" i="3"/>
  <c r="B19" i="3" s="1"/>
  <c r="G7" i="3"/>
  <c r="B16" i="3"/>
  <c r="B10" i="4" l="1"/>
  <c r="G8" i="3"/>
  <c r="B18" i="3"/>
  <c r="B11" i="4"/>
  <c r="G9" i="3"/>
</calcChain>
</file>

<file path=xl/sharedStrings.xml><?xml version="1.0" encoding="utf-8"?>
<sst xmlns="http://schemas.openxmlformats.org/spreadsheetml/2006/main" count="258" uniqueCount="224">
  <si>
    <t>1. IDENTIFIKÁCIA ZÁKAZNÍKA</t>
  </si>
  <si>
    <t>Názov spoločnosti</t>
  </si>
  <si>
    <t>Prevádzka / lokalita</t>
  </si>
  <si>
    <t>Kontaktná osoba</t>
  </si>
  <si>
    <t>Telefón / e-mail</t>
  </si>
  <si>
    <t>Počet výrobných zamestnancov</t>
  </si>
  <si>
    <t>Počet pracovných dní ročne</t>
  </si>
  <si>
    <t>Počet zmien denne</t>
  </si>
  <si>
    <t>2. DNEŠNÝ STAV VÝDAJA MATERIÁLU</t>
  </si>
  <si>
    <t>Ako dnes prebieha výdaj?</t>
  </si>
  <si>
    <t>Kto materiál vydáva?</t>
  </si>
  <si>
    <t>Je výdaj evidovaný?</t>
  </si>
  <si>
    <t>Existujú limity na osobu/tím?</t>
  </si>
  <si>
    <t>Dochádza k výpadkom materiálu?</t>
  </si>
  <si>
    <t>Mesačný reporting spotreby?</t>
  </si>
  <si>
    <t>3. VSTUPNÉ ÚDAJE PRE VÝPOČET ÚSPORY</t>
  </si>
  <si>
    <t>Priemerná hodinová mzda vrátane odvodov</t>
  </si>
  <si>
    <t>zamestnanecké karty</t>
  </si>
  <si>
    <t>5. SÚHLAS SO SPRACOVANÍM PODKLADOV PRE AUDIT</t>
  </si>
  <si>
    <t>Zákazník berie na vedomie, že údaje slúžia na orientačný výpočet potenciálu úspor a návrh vhodného riešenia SafetyBox.</t>
  </si>
  <si>
    <t>Dátum vyplnenia</t>
  </si>
  <si>
    <t>Vyplnil</t>
  </si>
  <si>
    <t>ZOZNAM POLOŽIEK VHODNÝCH DO SAFETYBOXU</t>
  </si>
  <si>
    <t>Kategória</t>
  </si>
  <si>
    <t>Príklad položiek</t>
  </si>
  <si>
    <t>Ročná spotreba €</t>
  </si>
  <si>
    <t>Počet dodávateľov</t>
  </si>
  <si>
    <t>Riziko nadspotreby</t>
  </si>
  <si>
    <t>Poznámka</t>
  </si>
  <si>
    <t>Pracovné rukavice</t>
  </si>
  <si>
    <t>jednorazové, montážne, rezuvzdorné</t>
  </si>
  <si>
    <t>vysoké</t>
  </si>
  <si>
    <t>Ochranné okuliare</t>
  </si>
  <si>
    <t>okuliare, štíty</t>
  </si>
  <si>
    <t>stredné</t>
  </si>
  <si>
    <t>Respirátory a masky</t>
  </si>
  <si>
    <t>respirátory, polomasky, filtre</t>
  </si>
  <si>
    <t>Chrániče sluchu</t>
  </si>
  <si>
    <t>zátky, mušľové chrániče</t>
  </si>
  <si>
    <t>Brúsivo a rezné kotúče</t>
  </si>
  <si>
    <t>kotúče, brúsne pásy, lamelové kotúče</t>
  </si>
  <si>
    <t>Technická chémia</t>
  </si>
  <si>
    <t>spreje, čističe, mazivá, lepidlá</t>
  </si>
  <si>
    <t>Drobný MRO materiál</t>
  </si>
  <si>
    <t>nože, čepele, fixky, pásky, drobné náradie</t>
  </si>
  <si>
    <t>Iné</t>
  </si>
  <si>
    <t>Spolu ročná spotreba</t>
  </si>
  <si>
    <t>ORIENTAČNÝ VÝPOČET ÚSPOR A NÁVRATNOSTI</t>
  </si>
  <si>
    <t>Vstup</t>
  </si>
  <si>
    <t>Hodnota</t>
  </si>
  <si>
    <t>Jednotka</t>
  </si>
  <si>
    <t>Zdroj / poznámka</t>
  </si>
  <si>
    <t>Rýchly prehľad</t>
  </si>
  <si>
    <t>osôb</t>
  </si>
  <si>
    <t>z formulára</t>
  </si>
  <si>
    <t>Ročná spotreba</t>
  </si>
  <si>
    <t>€</t>
  </si>
  <si>
    <t>dní</t>
  </si>
  <si>
    <t>z formulára / štandard</t>
  </si>
  <si>
    <t>Úspora na spotrebe</t>
  </si>
  <si>
    <t>Úspora času na zamestnanca denne</t>
  </si>
  <si>
    <t>minút</t>
  </si>
  <si>
    <t>odhad zákazníka / audit</t>
  </si>
  <si>
    <t>Úspora času</t>
  </si>
  <si>
    <t>€ / hod.</t>
  </si>
  <si>
    <t>zákazník</t>
  </si>
  <si>
    <t>Celkový potenciál</t>
  </si>
  <si>
    <t>Ročná spotreba položiek vhodných do SafetyBoxu</t>
  </si>
  <si>
    <t>zoznam položiek</t>
  </si>
  <si>
    <t>Čistá ročná úspora</t>
  </si>
  <si>
    <t>Predpokladaná úspora spotreby</t>
  </si>
  <si>
    <t>%</t>
  </si>
  <si>
    <t>modelový predpoklad / upraví DEXIS</t>
  </si>
  <si>
    <t>Návratnosť</t>
  </si>
  <si>
    <t>mesiace</t>
  </si>
  <si>
    <t>Ročný náklad služby SafetyBox</t>
  </si>
  <si>
    <t>doplní DEXIS</t>
  </si>
  <si>
    <t>Výpočet</t>
  </si>
  <si>
    <t>Vzorec / výsledok</t>
  </si>
  <si>
    <t>Ročná úspora na spotrebe materiálu</t>
  </si>
  <si>
    <t>ročná spotreba × predpokladaná úspora</t>
  </si>
  <si>
    <t>Ročná úspora pracovného času</t>
  </si>
  <si>
    <t>zamestnanci × minúty × dni × mzda</t>
  </si>
  <si>
    <t>Celkový ročný potenciál úspory</t>
  </si>
  <si>
    <t>spotreba + čas</t>
  </si>
  <si>
    <t>Čistá ročná úspora po náklade služby</t>
  </si>
  <si>
    <t>po odpočítaní ročného nákladu</t>
  </si>
  <si>
    <t>Mesačná hrubá úspora</t>
  </si>
  <si>
    <t>orientačne</t>
  </si>
  <si>
    <t>Mesačná čistá úspora</t>
  </si>
  <si>
    <t>Predpokladaná návratnosť</t>
  </si>
  <si>
    <t>ročný náklad / mesačná hrubá úspora</t>
  </si>
  <si>
    <t>VÝSTUP PRE ZÁKAZNÍKA – AUDIT ÚSPOR SAFETYBOX</t>
  </si>
  <si>
    <t>Tento hárok slúži ako prehľadný výstup po doplnení údajov. Hodnoty sa preberajú z hárku 3_Vypocet.</t>
  </si>
  <si>
    <t>Kľúčový ukazovateľ</t>
  </si>
  <si>
    <t>Výsledok</t>
  </si>
  <si>
    <t>Komentár pre zákazníka</t>
  </si>
  <si>
    <t>Ročná spotreba vhodná do SafetyBoxu</t>
  </si>
  <si>
    <t>materiál, ktorý má potenciál na kontrolovaný výdaj</t>
  </si>
  <si>
    <t>Predpokladaná úspora na spotrebe</t>
  </si>
  <si>
    <t>zníženie nadspotreby a lepšia evidencia</t>
  </si>
  <si>
    <t>Predpokladaná úspora času</t>
  </si>
  <si>
    <t>menej chodenia po materiál a menej administratívy</t>
  </si>
  <si>
    <t>orientačný potenciál pred pilotom</t>
  </si>
  <si>
    <t>po odpočítaní nákladu služby SafetyBox</t>
  </si>
  <si>
    <t>orientačne v mesiacoch</t>
  </si>
  <si>
    <t>Odporúčané riešenie</t>
  </si>
  <si>
    <t>Počet SafetyBoxov</t>
  </si>
  <si>
    <t>doplní DEXIS podľa prevádzky</t>
  </si>
  <si>
    <t>Odporúčané umiestnenie</t>
  </si>
  <si>
    <t>napr. výroba, údržba, sklad</t>
  </si>
  <si>
    <t>Sortiment</t>
  </si>
  <si>
    <t>OOPP, MRO, technická chémia, brúsivo</t>
  </si>
  <si>
    <t>upraví sa podľa reálnej spotreby</t>
  </si>
  <si>
    <t>Identifikácia</t>
  </si>
  <si>
    <t>možnosť nastaviť limity podľa osoby/tímu</t>
  </si>
  <si>
    <t>Reporting</t>
  </si>
  <si>
    <t>mesačné reporty spotreby</t>
  </si>
  <si>
    <t>prehľad podľa položiek, tímov alebo osôb</t>
  </si>
  <si>
    <t>Čo ďalej?</t>
  </si>
  <si>
    <t>Po spracovaní vstupných údajov vás budeme kontaktovať s návrhom online stretnutia, na ktorom vysvetlíme výsledky auditu, identifikované príležitosti na úsporu a odporúčané riešenie SafetyBox.</t>
  </si>
  <si>
    <t>Interná poznámka: Štruktúra výstupu vychádza z modelového dokumentu Audit úspor SafetyBox – Kongsberg Automotive, s.r.o. – Vráble.</t>
  </si>
  <si>
    <t>Priemerná hodinová mzda výrobných zamestnancov  vrátane odvodov</t>
  </si>
  <si>
    <t xml:space="preserve">4. CIEĽ ANAlýzy </t>
  </si>
  <si>
    <t>Cieľ analýzy - Čo očakávate od analýzy ?</t>
  </si>
  <si>
    <t xml:space="preserve">Nepovinný údaj </t>
  </si>
  <si>
    <t xml:space="preserve">Ročná spotreba v kusoch </t>
  </si>
  <si>
    <t>ÚVODNÝ FORMULÁR PRE ZÁKAZNÍKA – ANALÝZA  ÚSPOR SAFETYBOX</t>
  </si>
  <si>
    <t>Projekt: Analýza  zadarmo pri úspore na spotrebnom materiáli</t>
  </si>
  <si>
    <t>Inštrukcia pre zákazníka: vyplňte modro označené polia.</t>
  </si>
  <si>
    <t xml:space="preserve">Odhadovaná ročná spotreba spotrebného materiálu </t>
  </si>
  <si>
    <t>Manuál ako vyplniť úvodný formulár k analýza úspor SafetyBox zadarmo</t>
  </si>
  <si>
    <t>Účel formulára</t>
  </si>
  <si>
    <t>Pomáha nám rýchlo odhadnúť, kde vo vašej firme vzniká priestor na úsporu spotrebného materiálu, času a administratívy. Údaje používame na prípravu orientačného analýza, návrhu riešenia a odporúčania ďalšieho postupu.</t>
  </si>
  <si>
    <t>1. Čo od vás potrebujeme</t>
  </si>
  <si>
    <t>Vyplňte prosím údaje v Excel formulári čo najpresnejšie. Nemusíte mať všetko dokonale spočítané. Ak niektorý údaj nemáte, uveďte kvalifikovaný odhad a označte ho ako odhad v poznámke.</t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</si>
  <si>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základné údaje o spoločnosti a prevádzke,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</si>
  <si>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počet zamestnancov, ktorí používajú spotrebný materiál,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</si>
  <si>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ročnú alebo mesačnú spotrebu vybraných kategórií materiálu,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</si>
  <si>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aktuálny spôsob výdaja a evidencie materiálu,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</si>
  <si>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čas, ktorý dnes ľudia strávia chodením po materiál, čakaním alebo administratívou,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</si>
  <si>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očakávania, ktoré máte od auditu a prípadného pilotného projektu.</t>
    </r>
  </si>
  <si>
    <t>Dôležité</t>
  </si>
  <si>
    <t>Najväčšiu hodnotu má pravdivý obraz reality. Nehľadáme ideálny stav na papieri, ale miesta, kde sa dá získať kontrola nad spotrebou a znížiť skryté straty.</t>
  </si>
  <si>
    <t>2. Ako formulár vyplniť</t>
  </si>
  <si>
    <r>
      <t xml:space="preserve">Krok 1: </t>
    </r>
    <r>
      <rPr>
        <sz val="10.5"/>
        <rFont val="Aptos"/>
        <family val="2"/>
      </rPr>
      <t>Začnite hárkom 1_Formular. Doplňte identifikáciu spoločnosti, prevádzky a kontaktnú osobu.</t>
    </r>
  </si>
  <si>
    <r>
      <t xml:space="preserve">Krok 2: </t>
    </r>
    <r>
      <rPr>
        <sz val="10.5"/>
        <rFont val="Aptos"/>
        <family val="2"/>
      </rPr>
      <t>Pokračujte hárkom 2_Polozky. Doplňte kategórie spotrebného materiálu, ktoré sú vhodné do SafetyBoxu, a ich ročnú alebo mesačnú spotrebu.</t>
    </r>
  </si>
  <si>
    <t>3. Vysvetlenie jednotlivých údajov</t>
  </si>
  <si>
    <t>Pole vo formulári</t>
  </si>
  <si>
    <t>Ako ho vyplniť</t>
  </si>
  <si>
    <t>Prečo ho potrebujeme</t>
  </si>
  <si>
    <t>Zákazník / názov spoločnosti</t>
  </si>
  <si>
    <t>Uveďte oficiálny názov spoločnosti.</t>
  </si>
  <si>
    <t>Potrebujeme správne identifikovať auditovaný subjekt a pripraviť výstup na mieru.</t>
  </si>
  <si>
    <t>Uveďte miesto alebo závod, ktorého sa audit týka.</t>
  </si>
  <si>
    <t>Spotreba a spôsob výdaja sa často líšia podľa prevádzok. Audit preto viažeme na konkrétne miesto.</t>
  </si>
  <si>
    <t>Meno, e-mail a telefón osoby, ktorá vie doplniť alebo vysvetliť údaje.</t>
  </si>
  <si>
    <t>Pri nejasnostiach sa vieme rýchlo opýtať a nemusíme audit odkladať.</t>
  </si>
  <si>
    <t>Uveďte počet ľudí, ktorí pravidelne používajú OOPP, MRO materiál, chémiu, brúsivo alebo podobný spotrebný materiál.</t>
  </si>
  <si>
    <t>Tento údaj vstupuje do výpočtu časovej úspory a pomáha určiť potrebnú kapacitu riešenia.</t>
  </si>
  <si>
    <t>Uveďte priemerný hodinový náklad práce. Ak nechcete uviesť presné číslo, použite interný odhad.</t>
  </si>
  <si>
    <t>Premieňa časovú úsporu na finančnú hodnotu. Bez tohto údaja vieme ukázať hodiny, ale nie ich ekonomický dopad.</t>
  </si>
  <si>
    <t>Uveďte hodnotu materiálu, ktorý by sa teoreticky mohol vydávať cez SafetyBox.</t>
  </si>
  <si>
    <t>Je to základ pre výpočet potenciálnej úspory na spotrebe materiálu.</t>
  </si>
  <si>
    <t>Uveďte predpokladaný alebo nacenený ročný náklad služby, ak je známy.</t>
  </si>
  <si>
    <t>Potrebujeme ho na výpočet čistej úspory a návratnosti.</t>
  </si>
  <si>
    <t>Kategórie položiek</t>
  </si>
  <si>
    <t>Doplňte najmä pracovné rukavice, okuliare, respirátory, chrániče sluchu, brúsivo, technickú chémiu a drobný MRO materiál.</t>
  </si>
  <si>
    <t>Pomáha určiť, ktoré položky majú najväčší potenciál úspory a ktoré sa oplatí zaradiť do riešenia ako prvé.</t>
  </si>
  <si>
    <t>Ročná spotreba podľa kategórie</t>
  </si>
  <si>
    <t>Doplňte hodnotu v eurách za posledných 12 mesiacov. Ak máte len mesačný údaj, uveďte ho a doplňte poznámku.</t>
  </si>
  <si>
    <t>Na základe tejto štruktúry vieme vypočítať úsporu po kategóriách, nielen ako jedno celkové číslo.</t>
  </si>
  <si>
    <t>Aktuálny spôsob výdaja</t>
  </si>
  <si>
    <t>Popíšte, či materiál vydáva sklad, majster, HR, údržba, predajňa, otvorená skriňa alebo iný spôsob.</t>
  </si>
  <si>
    <t>Ukazuje, kde vzniká administratíva, čakanie, neprehľadná evidencia alebo nadspotreba.</t>
  </si>
  <si>
    <t>Aktuálna evidencia spotreby</t>
  </si>
  <si>
    <t>Uveďte, či evidujete výdaj na osobu, stredisko, zákazku, linku alebo vôbec.</t>
  </si>
  <si>
    <t>SafetyBox dáva najväčší zmysel tam, kde chýba detailná evidencia a kontrola výdaja.</t>
  </si>
  <si>
    <t>Limity výdaja</t>
  </si>
  <si>
    <t>Uveďte, či dnes existujú limity na odber vybraných položiek.</t>
  </si>
  <si>
    <t>Limity sú jeden z hlavných nástrojov, ako znížiť preventívne odbery, zásoby v skrinkách a nekontrolovanú spotrebu.</t>
  </si>
  <si>
    <t>Poznámky a špecifiká prevádzky</t>
  </si>
  <si>
    <t>Doplňte všetko, čo môže ovplyvniť spotrebu: zmenovosť, sezónnosť, nová výroba, mimoriadne projekty alebo zmena dodávateľa.</t>
  </si>
  <si>
    <t>Pomáha nám neinterpretovať dáta nesprávne a pripraviť realistické odporúčanie.</t>
  </si>
  <si>
    <t>4. Ako pripraviť dáta rýchlo a bez zbytočnej administratívy</t>
  </si>
  <si>
    <r>
      <t xml:space="preserve">Najlepší zdroj: </t>
    </r>
    <r>
      <rPr>
        <sz val="10.5"/>
        <rFont val="Aptos"/>
        <family val="2"/>
      </rPr>
      <t>export z nákupného systému, skladu, ERP alebo zoznam spotreby za posledných 12 mesiacov.</t>
    </r>
  </si>
  <si>
    <r>
      <t xml:space="preserve">Ak nemáte ročné dáta: </t>
    </r>
    <r>
      <rPr>
        <sz val="10.5"/>
        <rFont val="Aptos"/>
        <family val="2"/>
      </rPr>
      <t>použite posledné 3 mesiace a doplňte, či ide o bežné obdobie alebo sezónnu špičku.</t>
    </r>
  </si>
  <si>
    <r>
      <t xml:space="preserve">Ak neviete presné členenie: </t>
    </r>
    <r>
      <rPr>
        <sz val="10.5"/>
        <rFont val="Aptos"/>
        <family val="2"/>
      </rPr>
      <t>uveďte aspoň celkovú spotrebu a 5 až 10 najvýznamnejších položiek.</t>
    </r>
  </si>
  <si>
    <r>
      <t xml:space="preserve">Ak máte viac prevádzok: </t>
    </r>
    <r>
      <rPr>
        <sz val="10.5"/>
        <rFont val="Aptos"/>
        <family val="2"/>
      </rPr>
      <t>najprv vyberte jednu pilotnú prevádzku, kde je spotreba najvyššia alebo výdaj najťažšie kontrolovateľný.</t>
    </r>
  </si>
  <si>
    <r>
      <t xml:space="preserve">Ak je údaj citlivý: </t>
    </r>
    <r>
      <rPr>
        <sz val="10.5"/>
        <rFont val="Aptos"/>
        <family val="2"/>
      </rPr>
      <t>uveďte interval. Pre audit je dôležitejší pomer a štruktúra než dokonalá presnosť každého centu.</t>
    </r>
  </si>
  <si>
    <t>5. Čo z vyplnených údajov vypočítame</t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</si>
  <si>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orientačný potenciál úspory na spotrebovanom materiáli,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</si>
  <si>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orientačnú úsporu pracovného času,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</si>
  <si>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mesačnú a ročnú hodnotu úspory,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</si>
  <si>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odhad návratnosti riešenia,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</si>
  <si>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odporúčaný počet SafetyBoxov, umiestnenie a vhodný sortiment,</t>
    </r>
  </si>
  <si>
    <r>
      <t>·</t>
    </r>
    <r>
      <rPr>
        <sz val="7"/>
        <rFont val="Times New Roman"/>
        <family val="1"/>
        <charset val="238"/>
      </rPr>
      <t xml:space="preserve">       </t>
    </r>
    <r>
      <rPr>
        <sz val="10.5"/>
        <rFont val="Aptos"/>
        <family val="2"/>
      </rPr>
      <t>odporúčanie, či má zmysel spustiť pilotný projekt a ako ho vyhodnotiť.</t>
    </r>
  </si>
  <si>
    <t>Ako čítať výsledok analýzy</t>
  </si>
  <si>
    <t>Výsledok analýzy je orientačný model postavený na vami dodaných vstupoch. Neslúži ako garantovaná úspora, ale ako kvalifikovaný odhad potenciálu. Reálne výsledky sa najlepšie overia počas pilotnej prevádzky s mesačným reportingom.</t>
  </si>
  <si>
    <t>6. Jednoduchý príklad</t>
  </si>
  <si>
    <t>Ak má prevádzka 350 výrobných zamestnancov, 220 pracovných dní ročne a každý zamestnanec denne ušetrí 5 minút, vzniká časová úspora viac ako 6 400 hodín ročne. Pri hodinovom náklade práce 13 € to predstavuje približne 83 000 € ročne. Ak je ročná spotreba vhodného materiálu 100 000 EUR a podarí sa znížiť nadspotrebu o 25 %, ide o ďalších  25 000 € potenciálnej úspory na materiáli.</t>
  </si>
  <si>
    <t>7. Najčastejšie otázky</t>
  </si>
  <si>
    <t>Musíme uviesť presné nákupné ceny?</t>
  </si>
  <si>
    <t xml:space="preserve">Nie vždy. Ideálne je uviesť hodnotu spotreby v eurách za obdobie. Ak presné ceny nechcete zdieľať, postačí spotreba v kusoch za rok. </t>
  </si>
  <si>
    <t>Čo ak nevieme oddeliť položky vhodné do SafetyBoxu?</t>
  </si>
  <si>
    <t>Doplňte dostupný zoznam spotrebného materiálu. Pri spracovaní auditu pomôžeme označiť položky, ktoré sú vhodné na automatizovaný výdaj.</t>
  </si>
  <si>
    <t>Čo ak máme materiál vydávaný cez viac oddelení?</t>
  </si>
  <si>
    <t>Uveďte hlavné miesta výdaja a doplňte poznámku. Práve rozdrobený výdaj býva častý zdroj neprehľadnosti.</t>
  </si>
  <si>
    <t>Budú údaje použité obchodne mimo auditu?</t>
  </si>
  <si>
    <t>Údaje slúžia na prípravu auditu, návrhu riešenia a následnú komunikáciu k projektu. Ak potrebujete špecifický režim dôvernosti, uveďte to pri odovzdaní formulára.</t>
  </si>
  <si>
    <t>Čo sa stane po odoslaní formulára?</t>
  </si>
  <si>
    <t>Údaje spracujeme, pripravíme výstup auditu a dohodneme si krátke online stretnutie, kde vysvetlíme výsledky, predpoklady a odporúčané ďalšie kroky.</t>
  </si>
  <si>
    <t>8. Kontrolný zoznam pred odoslaním</t>
  </si>
  <si>
    <t>☐ Doplnili sme kontaktnú osobu.</t>
  </si>
  <si>
    <t>☐ Uviedli sme prevádzku, ktorej sa analýza týka.</t>
  </si>
  <si>
    <t>☐ Doplnili sme počet zamestnancov, ktorých sa výdaj týka.</t>
  </si>
  <si>
    <t>☐ Doplnili sme ročnú alebo mesačnú spotrebu hlavných kategórií materiálu.</t>
  </si>
  <si>
    <t>☐ Označili sme odhadované údaje.</t>
  </si>
  <si>
    <t>☐ Doplnili sme aktuálny spôsob výdaja a evidencie.</t>
  </si>
  <si>
    <t>☐ Doplnili sme poznámky, ktoré môžu ovplyvniť interpretáciu dát.</t>
  </si>
  <si>
    <t>Odporúčanie</t>
  </si>
  <si>
    <t>Formulár vyplňte za jednu pilotnú prevádzku. Analýza bude presnejšia, prehľadnejšia a výstup bude použiteľnejší pre rozhodnutie vedenia.</t>
  </si>
  <si>
    <t>vyplnený formulár nám zašlite na: support@dexis.sk</t>
  </si>
  <si>
    <t>9. Zaslanie formulára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</si>
</sst>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€"/>
    <numFmt numFmtId="165" formatCode="0.0"/>
  </numFmts>
  <fonts count="21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i/>
      <sz val="11"/>
      <color rgb="FF1F1F1F"/>
      <name val="Carlito"/>
    </font>
    <font>
      <b/>
      <sz val="15"/>
      <color rgb="FFFFFFFF"/>
      <name val="Carlito"/>
    </font>
    <font>
      <b/>
      <sz val="11"/>
      <name val="Carlito"/>
    </font>
    <font>
      <i/>
      <sz val="11"/>
      <name val="Carlito"/>
    </font>
    <font>
      <i/>
      <sz val="9"/>
      <name val="Carlito"/>
    </font>
    <font>
      <sz val="11"/>
      <name val="Carlito"/>
    </font>
    <font>
      <sz val="10.5"/>
      <name val="Aptos"/>
      <family val="2"/>
    </font>
    <font>
      <b/>
      <sz val="10.5"/>
      <name val="Aptos"/>
      <family val="2"/>
    </font>
    <font>
      <b/>
      <sz val="24"/>
      <color rgb="FFC00000"/>
      <name val="Aptos"/>
      <family val="2"/>
    </font>
    <font>
      <b/>
      <sz val="13"/>
      <name val="Aptos"/>
      <family val="2"/>
    </font>
    <font>
      <b/>
      <sz val="10.5"/>
      <color rgb="FFC00000"/>
      <name val="Aptos"/>
      <family val="2"/>
    </font>
    <font>
      <sz val="10.5"/>
      <color rgb="FF000000"/>
      <name val="Aptos"/>
      <family val="2"/>
    </font>
    <font>
      <b/>
      <sz val="18"/>
      <color rgb="FFC00000"/>
      <name val="Calibri"/>
      <family val="2"/>
      <charset val="238"/>
    </font>
    <font>
      <sz val="10.5"/>
      <name val="Symbol"/>
      <family val="1"/>
      <charset val="2"/>
    </font>
    <font>
      <sz val="7"/>
      <name val="Times New Roman"/>
      <family val="1"/>
      <charset val="238"/>
    </font>
    <font>
      <b/>
      <sz val="9"/>
      <color rgb="FFFFFFFF"/>
      <name val="Aptos"/>
      <family val="2"/>
    </font>
    <font>
      <sz val="9"/>
      <name val="Aptos"/>
      <family val="2"/>
    </font>
    <font>
      <b/>
      <sz val="9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1F1F1F"/>
      </patternFill>
    </fill>
    <fill>
      <patternFill patternType="solid">
        <fgColor rgb="FFF3F4F6"/>
      </patternFill>
    </fill>
    <fill>
      <patternFill patternType="solid">
        <fgColor rgb="FFEAF2F8"/>
      </patternFill>
    </fill>
    <fill>
      <patternFill patternType="solid">
        <fgColor rgb="FFFCE4E4"/>
      </patternFill>
    </fill>
    <fill>
      <patternFill patternType="solid">
        <fgColor rgb="FFE2F0D9"/>
      </patternFill>
    </fill>
    <fill>
      <patternFill patternType="solid">
        <fgColor rgb="FFF2F2F2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0" borderId="0" xfId="1" applyFont="1" applyAlignment="1">
      <alignment wrapText="1"/>
    </xf>
    <xf numFmtId="0" fontId="0" fillId="0" borderId="1" xfId="1" applyFont="1" applyBorder="1" applyAlignment="1">
      <alignment wrapText="1"/>
    </xf>
    <xf numFmtId="0" fontId="0" fillId="5" borderId="1" xfId="1" applyFont="1" applyFill="1" applyBorder="1" applyAlignment="1">
      <alignment wrapText="1"/>
    </xf>
    <xf numFmtId="9" fontId="0" fillId="5" borderId="1" xfId="1" applyNumberFormat="1" applyFont="1" applyFill="1" applyBorder="1" applyAlignment="1">
      <alignment wrapText="1"/>
    </xf>
    <xf numFmtId="0" fontId="2" fillId="3" borderId="0" xfId="1" applyFont="1" applyFill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164" fontId="0" fillId="0" borderId="1" xfId="1" applyNumberFormat="1" applyFont="1" applyBorder="1" applyAlignment="1">
      <alignment wrapText="1"/>
    </xf>
    <xf numFmtId="0" fontId="0" fillId="0" borderId="1" xfId="1" applyFont="1" applyBorder="1"/>
    <xf numFmtId="164" fontId="0" fillId="0" borderId="1" xfId="1" applyNumberFormat="1" applyFont="1" applyBorder="1"/>
    <xf numFmtId="0" fontId="5" fillId="4" borderId="1" xfId="1" applyFont="1" applyFill="1" applyBorder="1"/>
    <xf numFmtId="164" fontId="5" fillId="7" borderId="1" xfId="1" applyNumberFormat="1" applyFont="1" applyFill="1" applyBorder="1" applyAlignment="1">
      <alignment wrapText="1"/>
    </xf>
    <xf numFmtId="164" fontId="0" fillId="5" borderId="1" xfId="1" applyNumberFormat="1" applyFont="1" applyFill="1" applyBorder="1" applyAlignment="1">
      <alignment wrapText="1"/>
    </xf>
    <xf numFmtId="165" fontId="5" fillId="7" borderId="1" xfId="1" applyNumberFormat="1" applyFont="1" applyFill="1" applyBorder="1" applyAlignment="1">
      <alignment wrapText="1"/>
    </xf>
    <xf numFmtId="0" fontId="0" fillId="0" borderId="1" xfId="1" applyFont="1" applyBorder="1" applyAlignment="1">
      <alignment vertical="center" wrapText="1"/>
    </xf>
    <xf numFmtId="0" fontId="0" fillId="5" borderId="1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1" fontId="0" fillId="5" borderId="1" xfId="1" applyNumberFormat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9" fontId="0" fillId="5" borderId="1" xfId="1" applyNumberFormat="1" applyFont="1" applyFill="1" applyBorder="1" applyAlignment="1">
      <alignment vertical="center" wrapText="1"/>
    </xf>
    <xf numFmtId="0" fontId="0" fillId="6" borderId="1" xfId="1" applyFont="1" applyFill="1" applyBorder="1" applyAlignment="1">
      <alignment vertical="center" wrapText="1"/>
    </xf>
    <xf numFmtId="0" fontId="13" fillId="8" borderId="3" xfId="0" applyFont="1" applyFill="1" applyBorder="1" applyAlignment="1">
      <alignment vertical="center" wrapText="1"/>
    </xf>
    <xf numFmtId="0" fontId="14" fillId="8" borderId="4" xfId="0" applyFont="1" applyFill="1" applyBorder="1" applyAlignment="1">
      <alignment vertical="center" wrapText="1"/>
    </xf>
    <xf numFmtId="0" fontId="18" fillId="9" borderId="2" xfId="0" applyFont="1" applyFill="1" applyBorder="1" applyAlignment="1">
      <alignment vertical="center" wrapText="1"/>
    </xf>
    <xf numFmtId="0" fontId="18" fillId="9" borderId="5" xfId="0" applyFont="1" applyFill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1" applyFont="1" applyBorder="1" applyAlignment="1">
      <alignment vertical="center" wrapText="1"/>
    </xf>
    <xf numFmtId="0" fontId="0" fillId="6" borderId="1" xfId="1" applyFont="1" applyFill="1" applyBorder="1" applyAlignment="1">
      <alignment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4" borderId="0" xfId="1" applyFont="1" applyFill="1" applyAlignment="1">
      <alignment vertical="center" wrapText="1"/>
    </xf>
    <xf numFmtId="0" fontId="0" fillId="5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7" fillId="4" borderId="0" xfId="1" applyFont="1" applyFill="1" applyAlignment="1">
      <alignment wrapText="1"/>
    </xf>
    <xf numFmtId="0" fontId="0" fillId="0" borderId="0" xfId="0"/>
    <xf numFmtId="0" fontId="6" fillId="4" borderId="0" xfId="1" applyFont="1" applyFill="1" applyAlignment="1">
      <alignment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0" fillId="4" borderId="0" xfId="1" applyFont="1" applyFill="1" applyAlignment="1">
      <alignment vertical="top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</xdr:colOff>
      <xdr:row>0</xdr:row>
      <xdr:rowOff>147339</xdr:rowOff>
    </xdr:from>
    <xdr:to>
      <xdr:col>0</xdr:col>
      <xdr:colOff>652462</xdr:colOff>
      <xdr:row>0</xdr:row>
      <xdr:rowOff>364807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392A980-E01D-21A0-4643-591DB161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" y="147339"/>
          <a:ext cx="571500" cy="2174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90487</xdr:rowOff>
    </xdr:from>
    <xdr:to>
      <xdr:col>0</xdr:col>
      <xdr:colOff>733425</xdr:colOff>
      <xdr:row>0</xdr:row>
      <xdr:rowOff>307955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BCAA7DB-2CE9-4E87-B309-8EEF2D875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0487"/>
          <a:ext cx="571500" cy="21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zoomScale="80" zoomScaleNormal="80" workbookViewId="0">
      <selection activeCell="A18" sqref="A18"/>
    </sheetView>
  </sheetViews>
  <sheetFormatPr defaultColWidth="8.83203125" defaultRowHeight="14"/>
  <cols>
    <col min="1" max="1" width="26" style="16" customWidth="1"/>
    <col min="2" max="2" width="24" style="16" customWidth="1"/>
    <col min="3" max="3" width="25" style="16" customWidth="1"/>
    <col min="4" max="4" width="20" style="16" customWidth="1"/>
    <col min="5" max="5" width="25" style="16" customWidth="1"/>
    <col min="6" max="6" width="20" style="16" customWidth="1"/>
    <col min="7" max="7" width="24" style="16" customWidth="1"/>
    <col min="8" max="8" width="22" style="16" customWidth="1"/>
    <col min="9" max="16384" width="8.83203125" style="16"/>
  </cols>
  <sheetData>
    <row r="1" spans="1:8" ht="40.15" customHeight="1">
      <c r="A1" s="39" t="s">
        <v>127</v>
      </c>
      <c r="B1" s="39"/>
      <c r="C1" s="39"/>
      <c r="D1" s="39"/>
      <c r="E1" s="39"/>
      <c r="F1" s="39"/>
      <c r="G1" s="39"/>
      <c r="H1" s="39"/>
    </row>
    <row r="2" spans="1:8">
      <c r="A2" s="40" t="s">
        <v>128</v>
      </c>
      <c r="B2" s="40"/>
      <c r="C2" s="40"/>
      <c r="D2" s="40"/>
      <c r="E2" s="40"/>
      <c r="F2" s="40"/>
      <c r="G2" s="40"/>
      <c r="H2" s="40"/>
    </row>
    <row r="4" spans="1:8" ht="14.5">
      <c r="A4" s="41" t="s">
        <v>129</v>
      </c>
      <c r="B4" s="41"/>
      <c r="C4" s="41"/>
      <c r="D4" s="41"/>
      <c r="E4" s="41"/>
      <c r="F4" s="41"/>
      <c r="G4" s="41"/>
      <c r="H4" s="41"/>
    </row>
    <row r="6" spans="1:8">
      <c r="A6" s="17" t="s">
        <v>0</v>
      </c>
      <c r="B6" s="17"/>
      <c r="C6" s="17"/>
      <c r="D6" s="17"/>
      <c r="E6" s="17"/>
      <c r="F6" s="17"/>
      <c r="G6" s="17"/>
      <c r="H6" s="17"/>
    </row>
    <row r="7" spans="1:8" ht="28.5" customHeight="1">
      <c r="A7" s="14" t="s">
        <v>1</v>
      </c>
      <c r="B7" s="15"/>
      <c r="C7" s="14" t="s">
        <v>2</v>
      </c>
      <c r="D7" s="15"/>
      <c r="E7" s="14" t="s">
        <v>3</v>
      </c>
      <c r="F7" s="15"/>
      <c r="G7" s="14"/>
      <c r="H7" s="15"/>
    </row>
    <row r="8" spans="1:8" ht="28">
      <c r="A8" s="14" t="s">
        <v>7</v>
      </c>
      <c r="B8" s="15"/>
      <c r="C8" s="14" t="s">
        <v>5</v>
      </c>
      <c r="D8" s="18"/>
      <c r="E8" s="14" t="s">
        <v>4</v>
      </c>
      <c r="F8" s="18"/>
      <c r="G8" s="14"/>
      <c r="H8" s="15"/>
    </row>
    <row r="9" spans="1:8">
      <c r="A9" s="14"/>
      <c r="B9" s="14"/>
      <c r="C9" s="14"/>
      <c r="D9" s="14"/>
      <c r="E9" s="14"/>
      <c r="F9" s="14"/>
      <c r="G9" s="14"/>
      <c r="H9" s="14"/>
    </row>
    <row r="10" spans="1:8" ht="28">
      <c r="A10" s="19" t="s">
        <v>8</v>
      </c>
      <c r="B10" s="19"/>
      <c r="C10" s="19"/>
      <c r="D10" s="19"/>
      <c r="E10" s="19"/>
      <c r="F10" s="19"/>
      <c r="G10" s="19"/>
      <c r="H10" s="19"/>
    </row>
    <row r="11" spans="1:8" ht="28.15" customHeight="1">
      <c r="A11" s="14" t="s">
        <v>9</v>
      </c>
      <c r="B11" s="15"/>
      <c r="C11" s="14" t="s">
        <v>10</v>
      </c>
      <c r="D11" s="15"/>
      <c r="E11" s="14" t="s">
        <v>11</v>
      </c>
      <c r="F11" s="15"/>
      <c r="G11" s="14"/>
      <c r="H11" s="15"/>
    </row>
    <row r="12" spans="1:8" ht="28">
      <c r="A12" s="14" t="s">
        <v>12</v>
      </c>
      <c r="B12" s="15"/>
      <c r="C12" s="14" t="s">
        <v>13</v>
      </c>
      <c r="D12" s="15"/>
      <c r="E12" s="14" t="s">
        <v>14</v>
      </c>
      <c r="F12" s="15"/>
      <c r="H12" s="15"/>
    </row>
    <row r="13" spans="1:8">
      <c r="A13" s="14"/>
      <c r="B13" s="14"/>
      <c r="C13" s="14"/>
      <c r="D13" s="14"/>
      <c r="E13" s="14"/>
      <c r="F13" s="14"/>
      <c r="G13" s="14"/>
      <c r="H13" s="14"/>
    </row>
    <row r="14" spans="1:8" ht="28">
      <c r="A14" s="19" t="s">
        <v>15</v>
      </c>
      <c r="B14" s="19"/>
      <c r="C14" s="19"/>
      <c r="D14" s="19"/>
      <c r="E14" s="19"/>
      <c r="F14" s="19"/>
      <c r="G14" s="19"/>
      <c r="H14" s="19"/>
    </row>
    <row r="15" spans="1:8" ht="42">
      <c r="A15" s="14" t="s">
        <v>130</v>
      </c>
      <c r="B15" s="15"/>
      <c r="C15" s="14" t="s">
        <v>122</v>
      </c>
      <c r="D15" s="15"/>
      <c r="E15" s="14"/>
      <c r="F15" s="14"/>
      <c r="G15" s="14"/>
      <c r="H15" s="20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9" t="s">
        <v>123</v>
      </c>
      <c r="B17" s="19"/>
      <c r="C17" s="19"/>
      <c r="D17" s="19"/>
      <c r="E17" s="19"/>
      <c r="F17" s="19"/>
      <c r="G17" s="19"/>
      <c r="H17" s="19"/>
    </row>
    <row r="18" spans="1:8" ht="28">
      <c r="A18" s="14" t="s">
        <v>124</v>
      </c>
      <c r="B18" s="42"/>
      <c r="C18" s="42"/>
      <c r="D18" s="42"/>
      <c r="E18" s="42"/>
      <c r="F18" s="42"/>
      <c r="G18" s="42"/>
      <c r="H18" s="42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 ht="41.65" customHeight="1">
      <c r="A20" s="43" t="s">
        <v>18</v>
      </c>
      <c r="B20" s="43"/>
      <c r="C20" s="19"/>
      <c r="D20" s="19"/>
      <c r="E20" s="19"/>
      <c r="F20" s="19"/>
      <c r="G20" s="19"/>
      <c r="H20" s="19"/>
    </row>
    <row r="21" spans="1:8" ht="61.9" customHeight="1">
      <c r="A21" s="37" t="s">
        <v>19</v>
      </c>
      <c r="B21" s="38"/>
      <c r="C21" s="37"/>
      <c r="D21" s="38"/>
      <c r="E21" s="37"/>
      <c r="F21" s="38"/>
      <c r="G21" s="14"/>
      <c r="H21" s="21"/>
    </row>
    <row r="22" spans="1:8" ht="20.65" customHeight="1">
      <c r="A22" s="14" t="s">
        <v>20</v>
      </c>
      <c r="B22" s="14"/>
      <c r="D22" s="14"/>
      <c r="E22" s="14"/>
      <c r="F22" s="14"/>
      <c r="G22" s="14"/>
      <c r="H22" s="14"/>
    </row>
    <row r="23" spans="1:8" ht="17.25" customHeight="1">
      <c r="A23" s="14" t="s">
        <v>21</v>
      </c>
    </row>
  </sheetData>
  <mergeCells count="8">
    <mergeCell ref="A21:B21"/>
    <mergeCell ref="C21:D21"/>
    <mergeCell ref="E21:F21"/>
    <mergeCell ref="A1:H1"/>
    <mergeCell ref="A2:H2"/>
    <mergeCell ref="A4:H4"/>
    <mergeCell ref="B18:H18"/>
    <mergeCell ref="A20:B20"/>
  </mergeCells>
  <dataValidations count="2">
    <dataValidation type="list" sqref="F11 H12 B12:F12" xr:uid="{00000000-0002-0000-0000-000000000000}">
      <formula1>"áno,nie,čiastočne,nevieme"</formula1>
    </dataValidation>
    <dataValidation type="list" sqref="H21" xr:uid="{00000000-0002-0000-0000-000002000000}">
      <formula1>"Nový,Doplniť údaje,Pripravené na výpočet,Audit odoslaný"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zoomScale="80" zoomScaleNormal="80" workbookViewId="0">
      <selection activeCell="E3" sqref="E3"/>
    </sheetView>
  </sheetViews>
  <sheetFormatPr defaultColWidth="8.83203125" defaultRowHeight="14"/>
  <cols>
    <col min="1" max="1" width="24" customWidth="1"/>
    <col min="2" max="2" width="34" customWidth="1"/>
    <col min="3" max="3" width="18" customWidth="1"/>
    <col min="4" max="5" width="16" customWidth="1"/>
    <col min="6" max="6" width="18" customWidth="1"/>
    <col min="7" max="7" width="28" customWidth="1"/>
  </cols>
  <sheetData>
    <row r="1" spans="1:7" ht="37.4" customHeight="1">
      <c r="A1" s="44" t="s">
        <v>22</v>
      </c>
      <c r="B1" s="44"/>
      <c r="C1" s="44"/>
      <c r="D1" s="44"/>
      <c r="E1" s="44"/>
      <c r="F1" s="44"/>
      <c r="G1" s="44"/>
    </row>
    <row r="2" spans="1:7">
      <c r="D2" t="s">
        <v>125</v>
      </c>
      <c r="F2" t="s">
        <v>125</v>
      </c>
    </row>
    <row r="3" spans="1:7" ht="28">
      <c r="A3" s="6" t="s">
        <v>23</v>
      </c>
      <c r="B3" s="6" t="s">
        <v>24</v>
      </c>
      <c r="C3" s="6" t="s">
        <v>25</v>
      </c>
      <c r="D3" s="6" t="s">
        <v>26</v>
      </c>
      <c r="E3" s="6" t="s">
        <v>126</v>
      </c>
      <c r="F3" s="6" t="s">
        <v>27</v>
      </c>
      <c r="G3" s="6" t="s">
        <v>28</v>
      </c>
    </row>
    <row r="4" spans="1:7">
      <c r="A4" s="2" t="s">
        <v>29</v>
      </c>
      <c r="B4" s="2" t="s">
        <v>30</v>
      </c>
      <c r="C4" s="7"/>
      <c r="D4" s="2"/>
      <c r="E4" s="2"/>
      <c r="F4" s="2" t="s">
        <v>31</v>
      </c>
      <c r="G4" s="2"/>
    </row>
    <row r="5" spans="1:7">
      <c r="A5" s="2" t="s">
        <v>32</v>
      </c>
      <c r="B5" s="2" t="s">
        <v>33</v>
      </c>
      <c r="C5" s="7"/>
      <c r="D5" s="2"/>
      <c r="E5" s="2"/>
      <c r="F5" s="2" t="s">
        <v>34</v>
      </c>
      <c r="G5" s="2"/>
    </row>
    <row r="6" spans="1:7">
      <c r="A6" s="2" t="s">
        <v>35</v>
      </c>
      <c r="B6" s="2" t="s">
        <v>36</v>
      </c>
      <c r="C6" s="7"/>
      <c r="D6" s="2"/>
      <c r="E6" s="2"/>
      <c r="F6" s="2" t="s">
        <v>34</v>
      </c>
      <c r="G6" s="2"/>
    </row>
    <row r="7" spans="1:7">
      <c r="A7" s="2" t="s">
        <v>37</v>
      </c>
      <c r="B7" s="2" t="s">
        <v>38</v>
      </c>
      <c r="C7" s="7"/>
      <c r="D7" s="2"/>
      <c r="E7" s="2"/>
      <c r="F7" s="2" t="s">
        <v>34</v>
      </c>
      <c r="G7" s="2"/>
    </row>
    <row r="8" spans="1:7">
      <c r="A8" s="2" t="s">
        <v>39</v>
      </c>
      <c r="B8" s="2" t="s">
        <v>40</v>
      </c>
      <c r="C8" s="7"/>
      <c r="D8" s="2"/>
      <c r="E8" s="2"/>
      <c r="F8" s="2" t="s">
        <v>31</v>
      </c>
      <c r="G8" s="2"/>
    </row>
    <row r="9" spans="1:7">
      <c r="A9" s="2" t="s">
        <v>41</v>
      </c>
      <c r="B9" s="2" t="s">
        <v>42</v>
      </c>
      <c r="C9" s="7"/>
      <c r="D9" s="2"/>
      <c r="E9" s="2"/>
      <c r="F9" s="2" t="s">
        <v>31</v>
      </c>
      <c r="G9" s="2"/>
    </row>
    <row r="10" spans="1:7" ht="28">
      <c r="A10" s="2" t="s">
        <v>43</v>
      </c>
      <c r="B10" s="2" t="s">
        <v>44</v>
      </c>
      <c r="C10" s="7"/>
      <c r="D10" s="2"/>
      <c r="E10" s="2"/>
      <c r="F10" s="2" t="s">
        <v>31</v>
      </c>
      <c r="G10" s="2"/>
    </row>
    <row r="11" spans="1:7">
      <c r="A11" s="2" t="s">
        <v>45</v>
      </c>
      <c r="B11" s="2"/>
      <c r="C11" s="7"/>
      <c r="D11" s="2"/>
      <c r="E11" s="2"/>
      <c r="F11" s="2"/>
      <c r="G11" s="2"/>
    </row>
    <row r="12" spans="1:7">
      <c r="A12" s="2" t="s">
        <v>45</v>
      </c>
      <c r="B12" s="2"/>
      <c r="C12" s="7"/>
      <c r="D12" s="2"/>
      <c r="E12" s="2"/>
      <c r="F12" s="2"/>
      <c r="G12" s="2"/>
    </row>
    <row r="13" spans="1:7">
      <c r="A13" s="2" t="s">
        <v>45</v>
      </c>
      <c r="B13" s="2"/>
      <c r="C13" s="7"/>
      <c r="D13" s="2"/>
      <c r="E13" s="2"/>
      <c r="F13" s="2"/>
      <c r="G13" s="2"/>
    </row>
    <row r="14" spans="1:7">
      <c r="A14" s="8"/>
      <c r="B14" s="8"/>
      <c r="C14" s="9"/>
      <c r="D14" s="8"/>
      <c r="E14" s="8"/>
      <c r="F14" s="8"/>
      <c r="G14" s="8"/>
    </row>
    <row r="15" spans="1:7">
      <c r="A15" s="10" t="s">
        <v>46</v>
      </c>
      <c r="B15" s="10">
        <f>SUM(C4:C13)</f>
        <v>0</v>
      </c>
      <c r="C15" s="9"/>
      <c r="D15" s="8"/>
      <c r="E15" s="8"/>
      <c r="F15" s="8"/>
      <c r="G15" s="8"/>
    </row>
  </sheetData>
  <mergeCells count="1">
    <mergeCell ref="A1:G1"/>
  </mergeCells>
  <dataValidations count="1">
    <dataValidation type="list" sqref="F4:F13" xr:uid="{00000000-0002-0000-0100-000000000000}">
      <formula1>"nízke,stredné,vysoké"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15CB-C39A-4F23-AE5C-9838FD95B99A}">
  <dimension ref="A1:C74"/>
  <sheetViews>
    <sheetView tabSelected="1" workbookViewId="0">
      <selection activeCell="A74" sqref="A74"/>
    </sheetView>
  </sheetViews>
  <sheetFormatPr defaultRowHeight="14"/>
  <cols>
    <col min="1" max="1" width="81.33203125" style="36" customWidth="1"/>
    <col min="2" max="3" width="29.83203125" customWidth="1"/>
  </cols>
  <sheetData>
    <row r="1" spans="1:1" ht="31">
      <c r="A1" s="30"/>
    </row>
    <row r="2" spans="1:1" ht="17">
      <c r="A2" s="31" t="s">
        <v>131</v>
      </c>
    </row>
    <row r="3" spans="1:1" ht="14.5" thickBot="1">
      <c r="A3" s="29"/>
    </row>
    <row r="4" spans="1:1">
      <c r="A4" s="22" t="s">
        <v>132</v>
      </c>
    </row>
    <row r="5" spans="1:1" ht="42.5" thickBot="1">
      <c r="A5" s="23" t="s">
        <v>133</v>
      </c>
    </row>
    <row r="6" spans="1:1" ht="23.5">
      <c r="A6" s="32" t="s">
        <v>134</v>
      </c>
    </row>
    <row r="7" spans="1:1" ht="28">
      <c r="A7" s="29" t="s">
        <v>135</v>
      </c>
    </row>
    <row r="8" spans="1:1" ht="14.5">
      <c r="A8" s="33" t="s">
        <v>136</v>
      </c>
    </row>
    <row r="9" spans="1:1" ht="14.5">
      <c r="A9" s="33" t="s">
        <v>137</v>
      </c>
    </row>
    <row r="10" spans="1:1" ht="14.5">
      <c r="A10" s="33" t="s">
        <v>138</v>
      </c>
    </row>
    <row r="11" spans="1:1" ht="14.5">
      <c r="A11" s="33" t="s">
        <v>139</v>
      </c>
    </row>
    <row r="12" spans="1:1" ht="14.5">
      <c r="A12" s="33" t="s">
        <v>140</v>
      </c>
    </row>
    <row r="13" spans="1:1" ht="15" thickBot="1">
      <c r="A13" s="33" t="s">
        <v>141</v>
      </c>
    </row>
    <row r="14" spans="1:1">
      <c r="A14" s="22" t="s">
        <v>142</v>
      </c>
    </row>
    <row r="15" spans="1:1" ht="28.5" thickBot="1">
      <c r="A15" s="23" t="s">
        <v>143</v>
      </c>
    </row>
    <row r="16" spans="1:1" ht="23.5">
      <c r="A16" s="32" t="s">
        <v>144</v>
      </c>
    </row>
    <row r="17" spans="1:3">
      <c r="A17" s="34" t="s">
        <v>145</v>
      </c>
    </row>
    <row r="18" spans="1:3" ht="28">
      <c r="A18" s="34" t="s">
        <v>146</v>
      </c>
    </row>
    <row r="19" spans="1:3" ht="24" thickBot="1">
      <c r="A19" s="32" t="s">
        <v>147</v>
      </c>
    </row>
    <row r="20" spans="1:3" ht="14.5" thickBot="1">
      <c r="A20" s="24" t="s">
        <v>148</v>
      </c>
      <c r="B20" s="25" t="s">
        <v>149</v>
      </c>
      <c r="C20" s="25" t="s">
        <v>150</v>
      </c>
    </row>
    <row r="21" spans="1:3" ht="36.5" thickBot="1">
      <c r="A21" s="26" t="s">
        <v>151</v>
      </c>
      <c r="B21" s="27" t="s">
        <v>152</v>
      </c>
      <c r="C21" s="27" t="s">
        <v>153</v>
      </c>
    </row>
    <row r="22" spans="1:3" ht="36.5" thickBot="1">
      <c r="A22" s="26" t="s">
        <v>2</v>
      </c>
      <c r="B22" s="27" t="s">
        <v>154</v>
      </c>
      <c r="C22" s="27" t="s">
        <v>155</v>
      </c>
    </row>
    <row r="23" spans="1:3" ht="24.5" thickBot="1">
      <c r="A23" s="26" t="s">
        <v>3</v>
      </c>
      <c r="B23" s="27" t="s">
        <v>156</v>
      </c>
      <c r="C23" s="27" t="s">
        <v>157</v>
      </c>
    </row>
    <row r="24" spans="1:3" ht="36.5" thickBot="1">
      <c r="A24" s="26" t="s">
        <v>5</v>
      </c>
      <c r="B24" s="27" t="s">
        <v>158</v>
      </c>
      <c r="C24" s="27" t="s">
        <v>159</v>
      </c>
    </row>
    <row r="25" spans="1:3" ht="36.5" thickBot="1">
      <c r="A25" s="26" t="s">
        <v>16</v>
      </c>
      <c r="B25" s="27" t="s">
        <v>160</v>
      </c>
      <c r="C25" s="27" t="s">
        <v>161</v>
      </c>
    </row>
    <row r="26" spans="1:3" ht="24.5" thickBot="1">
      <c r="A26" s="26" t="s">
        <v>67</v>
      </c>
      <c r="B26" s="27" t="s">
        <v>162</v>
      </c>
      <c r="C26" s="27" t="s">
        <v>163</v>
      </c>
    </row>
    <row r="27" spans="1:3" ht="24.5" thickBot="1">
      <c r="A27" s="26" t="s">
        <v>75</v>
      </c>
      <c r="B27" s="27" t="s">
        <v>164</v>
      </c>
      <c r="C27" s="27" t="s">
        <v>165</v>
      </c>
    </row>
    <row r="28" spans="1:3" ht="36.5" thickBot="1">
      <c r="A28" s="26" t="s">
        <v>166</v>
      </c>
      <c r="B28" s="27" t="s">
        <v>167</v>
      </c>
      <c r="C28" s="27" t="s">
        <v>168</v>
      </c>
    </row>
    <row r="29" spans="1:3" ht="36.5" thickBot="1">
      <c r="A29" s="26" t="s">
        <v>169</v>
      </c>
      <c r="B29" s="27" t="s">
        <v>170</v>
      </c>
      <c r="C29" s="27" t="s">
        <v>171</v>
      </c>
    </row>
    <row r="30" spans="1:3" ht="36.5" thickBot="1">
      <c r="A30" s="26" t="s">
        <v>172</v>
      </c>
      <c r="B30" s="27" t="s">
        <v>173</v>
      </c>
      <c r="C30" s="27" t="s">
        <v>174</v>
      </c>
    </row>
    <row r="31" spans="1:3" ht="24.5" thickBot="1">
      <c r="A31" s="26" t="s">
        <v>175</v>
      </c>
      <c r="B31" s="27" t="s">
        <v>176</v>
      </c>
      <c r="C31" s="27" t="s">
        <v>177</v>
      </c>
    </row>
    <row r="32" spans="1:3" ht="36.5" thickBot="1">
      <c r="A32" s="26" t="s">
        <v>178</v>
      </c>
      <c r="B32" s="27" t="s">
        <v>179</v>
      </c>
      <c r="C32" s="27" t="s">
        <v>180</v>
      </c>
    </row>
    <row r="33" spans="1:3" ht="48.5" thickBot="1">
      <c r="A33" s="26" t="s">
        <v>181</v>
      </c>
      <c r="B33" s="27" t="s">
        <v>182</v>
      </c>
      <c r="C33" s="27" t="s">
        <v>183</v>
      </c>
    </row>
    <row r="34" spans="1:3" ht="14.5" thickBot="1">
      <c r="A34" s="28"/>
      <c r="B34" s="27"/>
      <c r="C34" s="27"/>
    </row>
    <row r="35" spans="1:3" ht="23.5">
      <c r="A35" s="32" t="s">
        <v>184</v>
      </c>
    </row>
    <row r="36" spans="1:3" ht="28">
      <c r="A36" s="34" t="s">
        <v>185</v>
      </c>
    </row>
    <row r="37" spans="1:3" ht="28">
      <c r="A37" s="34" t="s">
        <v>186</v>
      </c>
    </row>
    <row r="38" spans="1:3">
      <c r="A38" s="34" t="s">
        <v>187</v>
      </c>
    </row>
    <row r="39" spans="1:3" ht="28">
      <c r="A39" s="34" t="s">
        <v>188</v>
      </c>
    </row>
    <row r="40" spans="1:3" ht="28">
      <c r="A40" s="34" t="s">
        <v>189</v>
      </c>
    </row>
    <row r="41" spans="1:3" ht="23.5">
      <c r="A41" s="32" t="s">
        <v>190</v>
      </c>
    </row>
    <row r="42" spans="1:3" ht="14.5">
      <c r="A42" s="33" t="s">
        <v>191</v>
      </c>
    </row>
    <row r="43" spans="1:3" ht="14.5">
      <c r="A43" s="33" t="s">
        <v>192</v>
      </c>
    </row>
    <row r="44" spans="1:3" ht="14.5">
      <c r="A44" s="33" t="s">
        <v>193</v>
      </c>
    </row>
    <row r="45" spans="1:3" ht="14.5">
      <c r="A45" s="33" t="s">
        <v>194</v>
      </c>
    </row>
    <row r="46" spans="1:3" ht="14.5">
      <c r="A46" s="33" t="s">
        <v>195</v>
      </c>
    </row>
    <row r="47" spans="1:3" ht="15" thickBot="1">
      <c r="A47" s="33" t="s">
        <v>196</v>
      </c>
    </row>
    <row r="48" spans="1:3">
      <c r="A48" s="22" t="s">
        <v>197</v>
      </c>
    </row>
    <row r="49" spans="1:1" ht="42.5" thickBot="1">
      <c r="A49" s="23" t="s">
        <v>198</v>
      </c>
    </row>
    <row r="50" spans="1:1" ht="23.5">
      <c r="A50" s="32" t="s">
        <v>199</v>
      </c>
    </row>
    <row r="51" spans="1:1" ht="56">
      <c r="A51" s="29" t="s">
        <v>200</v>
      </c>
    </row>
    <row r="52" spans="1:1" ht="23.5">
      <c r="A52" s="32" t="s">
        <v>201</v>
      </c>
    </row>
    <row r="53" spans="1:1">
      <c r="A53" s="34" t="s">
        <v>202</v>
      </c>
    </row>
    <row r="54" spans="1:1" ht="28">
      <c r="A54" s="35" t="s">
        <v>203</v>
      </c>
    </row>
    <row r="55" spans="1:1">
      <c r="A55" s="34" t="s">
        <v>204</v>
      </c>
    </row>
    <row r="56" spans="1:1" ht="28">
      <c r="A56" s="35" t="s">
        <v>205</v>
      </c>
    </row>
    <row r="57" spans="1:1">
      <c r="A57" s="34" t="s">
        <v>206</v>
      </c>
    </row>
    <row r="58" spans="1:1" ht="28">
      <c r="A58" s="35" t="s">
        <v>207</v>
      </c>
    </row>
    <row r="59" spans="1:1">
      <c r="A59" s="34" t="s">
        <v>208</v>
      </c>
    </row>
    <row r="60" spans="1:1" ht="28">
      <c r="A60" s="35" t="s">
        <v>209</v>
      </c>
    </row>
    <row r="61" spans="1:1">
      <c r="A61" s="34" t="s">
        <v>210</v>
      </c>
    </row>
    <row r="62" spans="1:1" ht="28">
      <c r="A62" s="35" t="s">
        <v>211</v>
      </c>
    </row>
    <row r="63" spans="1:1" ht="23.5">
      <c r="A63" s="32" t="s">
        <v>212</v>
      </c>
    </row>
    <row r="64" spans="1:1">
      <c r="A64" s="29" t="s">
        <v>213</v>
      </c>
    </row>
    <row r="65" spans="1:1">
      <c r="A65" s="29" t="s">
        <v>214</v>
      </c>
    </row>
    <row r="66" spans="1:1">
      <c r="A66" s="29" t="s">
        <v>215</v>
      </c>
    </row>
    <row r="67" spans="1:1">
      <c r="A67" s="29" t="s">
        <v>216</v>
      </c>
    </row>
    <row r="68" spans="1:1">
      <c r="A68" s="29" t="s">
        <v>217</v>
      </c>
    </row>
    <row r="69" spans="1:1">
      <c r="A69" s="29" t="s">
        <v>218</v>
      </c>
    </row>
    <row r="70" spans="1:1" ht="14.5" thickBot="1">
      <c r="A70" s="29" t="s">
        <v>219</v>
      </c>
    </row>
    <row r="71" spans="1:1">
      <c r="A71" s="22" t="s">
        <v>220</v>
      </c>
    </row>
    <row r="72" spans="1:1" ht="28.5" thickBot="1">
      <c r="A72" s="23" t="s">
        <v>221</v>
      </c>
    </row>
    <row r="73" spans="1:1" ht="23.5">
      <c r="A73" s="32" t="s">
        <v>223</v>
      </c>
    </row>
    <row r="74" spans="1:1">
      <c r="A74" s="36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sqref="A1:H1"/>
    </sheetView>
  </sheetViews>
  <sheetFormatPr defaultColWidth="8.83203125" defaultRowHeight="14"/>
  <cols>
    <col min="1" max="1" width="34" customWidth="1"/>
    <col min="2" max="2" width="18" customWidth="1"/>
    <col min="3" max="3" width="14" customWidth="1"/>
    <col min="4" max="4" width="38" customWidth="1"/>
    <col min="5" max="5" width="4" customWidth="1"/>
    <col min="6" max="6" width="24" customWidth="1"/>
    <col min="7" max="7" width="18" customWidth="1"/>
    <col min="8" max="8" width="12" customWidth="1"/>
  </cols>
  <sheetData>
    <row r="1" spans="1:8" ht="37.4" customHeight="1">
      <c r="A1" s="44" t="s">
        <v>47</v>
      </c>
      <c r="B1" s="44"/>
      <c r="C1" s="44"/>
      <c r="D1" s="44"/>
      <c r="E1" s="44"/>
      <c r="F1" s="44"/>
      <c r="G1" s="44"/>
      <c r="H1" s="44"/>
    </row>
    <row r="3" spans="1:8">
      <c r="A3" s="5" t="s">
        <v>48</v>
      </c>
      <c r="B3" s="5" t="s">
        <v>49</v>
      </c>
      <c r="C3" s="5" t="s">
        <v>50</v>
      </c>
      <c r="D3" s="5" t="s">
        <v>51</v>
      </c>
      <c r="E3" s="1"/>
      <c r="F3" s="45" t="s">
        <v>52</v>
      </c>
      <c r="G3" s="45"/>
      <c r="H3" s="45"/>
    </row>
    <row r="4" spans="1:8">
      <c r="A4" s="2" t="s">
        <v>5</v>
      </c>
      <c r="B4" s="3"/>
      <c r="C4" s="2" t="s">
        <v>53</v>
      </c>
      <c r="D4" s="2" t="s">
        <v>54</v>
      </c>
      <c r="E4" s="1"/>
      <c r="F4" s="2" t="s">
        <v>55</v>
      </c>
      <c r="G4" s="11">
        <f>B8</f>
        <v>0</v>
      </c>
      <c r="H4" s="2" t="s">
        <v>56</v>
      </c>
    </row>
    <row r="5" spans="1:8">
      <c r="A5" s="2" t="s">
        <v>6</v>
      </c>
      <c r="B5" s="3">
        <v>220</v>
      </c>
      <c r="C5" s="2" t="s">
        <v>57</v>
      </c>
      <c r="D5" s="2" t="s">
        <v>58</v>
      </c>
      <c r="E5" s="1"/>
      <c r="F5" s="2" t="s">
        <v>59</v>
      </c>
      <c r="G5" s="11">
        <f>B13</f>
        <v>0</v>
      </c>
      <c r="H5" s="2" t="s">
        <v>56</v>
      </c>
    </row>
    <row r="6" spans="1:8">
      <c r="A6" s="2" t="s">
        <v>60</v>
      </c>
      <c r="B6" s="3">
        <v>5</v>
      </c>
      <c r="C6" s="2" t="s">
        <v>61</v>
      </c>
      <c r="D6" s="2" t="s">
        <v>62</v>
      </c>
      <c r="E6" s="1"/>
      <c r="F6" s="2" t="s">
        <v>63</v>
      </c>
      <c r="G6" s="11">
        <f>B14</f>
        <v>0</v>
      </c>
      <c r="H6" s="2" t="s">
        <v>56</v>
      </c>
    </row>
    <row r="7" spans="1:8" ht="28">
      <c r="A7" s="2" t="s">
        <v>16</v>
      </c>
      <c r="B7" s="12"/>
      <c r="C7" s="2" t="s">
        <v>64</v>
      </c>
      <c r="D7" s="2" t="s">
        <v>65</v>
      </c>
      <c r="E7" s="1"/>
      <c r="F7" s="2" t="s">
        <v>66</v>
      </c>
      <c r="G7" s="11">
        <f>B15</f>
        <v>0</v>
      </c>
      <c r="H7" s="2" t="s">
        <v>56</v>
      </c>
    </row>
    <row r="8" spans="1:8" ht="28">
      <c r="A8" s="2" t="s">
        <v>67</v>
      </c>
      <c r="B8" s="12">
        <f>SUM('2_Polozky'!C4:C13)</f>
        <v>0</v>
      </c>
      <c r="C8" s="2" t="s">
        <v>56</v>
      </c>
      <c r="D8" s="2" t="s">
        <v>68</v>
      </c>
      <c r="E8" s="1"/>
      <c r="F8" s="2" t="s">
        <v>69</v>
      </c>
      <c r="G8" s="11">
        <f>B16</f>
        <v>0</v>
      </c>
      <c r="H8" s="2" t="s">
        <v>56</v>
      </c>
    </row>
    <row r="9" spans="1:8">
      <c r="A9" s="2" t="s">
        <v>70</v>
      </c>
      <c r="B9" s="4">
        <v>0.25</v>
      </c>
      <c r="C9" s="2" t="s">
        <v>71</v>
      </c>
      <c r="D9" s="2" t="s">
        <v>72</v>
      </c>
      <c r="E9" s="1"/>
      <c r="F9" s="2" t="s">
        <v>73</v>
      </c>
      <c r="G9" s="13" t="str">
        <f>B19</f>
        <v>doplniť údaje</v>
      </c>
      <c r="H9" s="2" t="s">
        <v>74</v>
      </c>
    </row>
    <row r="10" spans="1:8">
      <c r="A10" s="2" t="s">
        <v>75</v>
      </c>
      <c r="B10" s="12"/>
      <c r="C10" s="2" t="s">
        <v>56</v>
      </c>
      <c r="D10" s="2" t="s">
        <v>76</v>
      </c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5" t="s">
        <v>77</v>
      </c>
      <c r="B12" s="5" t="s">
        <v>78</v>
      </c>
      <c r="C12" s="5" t="s">
        <v>50</v>
      </c>
      <c r="D12" s="5" t="s">
        <v>28</v>
      </c>
      <c r="E12" s="1"/>
      <c r="F12" s="1"/>
      <c r="G12" s="1"/>
      <c r="H12" s="1"/>
    </row>
    <row r="13" spans="1:8">
      <c r="A13" s="2" t="s">
        <v>79</v>
      </c>
      <c r="B13" s="11">
        <f>B8*B9</f>
        <v>0</v>
      </c>
      <c r="C13" s="2" t="s">
        <v>56</v>
      </c>
      <c r="D13" s="2" t="s">
        <v>80</v>
      </c>
      <c r="E13" s="1"/>
      <c r="F13" s="1"/>
      <c r="G13" s="1"/>
      <c r="H13" s="1"/>
    </row>
    <row r="14" spans="1:8">
      <c r="A14" s="2" t="s">
        <v>81</v>
      </c>
      <c r="B14" s="11">
        <f>B4*B6/60*B5*B7</f>
        <v>0</v>
      </c>
      <c r="C14" s="2" t="s">
        <v>56</v>
      </c>
      <c r="D14" s="2" t="s">
        <v>82</v>
      </c>
      <c r="E14" s="1"/>
      <c r="F14" s="1"/>
      <c r="G14" s="1"/>
      <c r="H14" s="1"/>
    </row>
    <row r="15" spans="1:8">
      <c r="A15" s="2" t="s">
        <v>83</v>
      </c>
      <c r="B15" s="11">
        <f>B13+B14</f>
        <v>0</v>
      </c>
      <c r="C15" s="2" t="s">
        <v>56</v>
      </c>
      <c r="D15" s="2" t="s">
        <v>84</v>
      </c>
      <c r="E15" s="1"/>
      <c r="F15" s="1"/>
      <c r="G15" s="1"/>
      <c r="H15" s="1"/>
    </row>
    <row r="16" spans="1:8">
      <c r="A16" s="2" t="s">
        <v>85</v>
      </c>
      <c r="B16" s="11">
        <f>B15-B10</f>
        <v>0</v>
      </c>
      <c r="C16" s="2" t="s">
        <v>56</v>
      </c>
      <c r="D16" s="2" t="s">
        <v>86</v>
      </c>
      <c r="E16" s="1"/>
      <c r="F16" s="1"/>
      <c r="G16" s="1"/>
      <c r="H16" s="1"/>
    </row>
    <row r="17" spans="1:8">
      <c r="A17" s="2" t="s">
        <v>87</v>
      </c>
      <c r="B17" s="11">
        <f>B15/12</f>
        <v>0</v>
      </c>
      <c r="C17" s="2" t="s">
        <v>56</v>
      </c>
      <c r="D17" s="2" t="s">
        <v>88</v>
      </c>
      <c r="E17" s="1"/>
      <c r="F17" s="1"/>
      <c r="G17" s="1"/>
      <c r="H17" s="1"/>
    </row>
    <row r="18" spans="1:8">
      <c r="A18" s="2" t="s">
        <v>89</v>
      </c>
      <c r="B18" s="11">
        <f>B16/12</f>
        <v>0</v>
      </c>
      <c r="C18" s="2" t="s">
        <v>56</v>
      </c>
      <c r="D18" s="2" t="s">
        <v>88</v>
      </c>
      <c r="E18" s="1"/>
      <c r="F18" s="1"/>
      <c r="G18" s="1"/>
      <c r="H18" s="1"/>
    </row>
    <row r="19" spans="1:8">
      <c r="A19" s="2" t="s">
        <v>90</v>
      </c>
      <c r="B19" s="13" t="str">
        <f>IF(B17&gt;0,B10/B17,"doplniť údaje")</f>
        <v>doplniť údaje</v>
      </c>
      <c r="C19" s="2" t="s">
        <v>74</v>
      </c>
      <c r="D19" s="2" t="s">
        <v>91</v>
      </c>
      <c r="E19" s="1"/>
      <c r="F19" s="1"/>
      <c r="G19" s="1"/>
      <c r="H19" s="1"/>
    </row>
  </sheetData>
  <mergeCells count="2">
    <mergeCell ref="A1:H1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workbookViewId="0">
      <selection sqref="A1:H1"/>
    </sheetView>
  </sheetViews>
  <sheetFormatPr defaultColWidth="8.83203125" defaultRowHeight="14"/>
  <cols>
    <col min="1" max="1" width="34" customWidth="1"/>
    <col min="2" max="2" width="20" customWidth="1"/>
    <col min="3" max="3" width="50" customWidth="1"/>
    <col min="4" max="8" width="4" customWidth="1"/>
  </cols>
  <sheetData>
    <row r="1" spans="1:8" ht="37.4" customHeight="1">
      <c r="A1" s="44" t="s">
        <v>92</v>
      </c>
      <c r="B1" s="44"/>
      <c r="C1" s="44"/>
      <c r="D1" s="44"/>
      <c r="E1" s="44"/>
      <c r="F1" s="44"/>
      <c r="G1" s="44"/>
      <c r="H1" s="44"/>
    </row>
    <row r="3" spans="1:8" ht="14.5">
      <c r="A3" s="48" t="s">
        <v>93</v>
      </c>
      <c r="B3" s="48"/>
      <c r="C3" s="48"/>
      <c r="D3" s="48"/>
      <c r="E3" s="48"/>
      <c r="F3" s="48"/>
      <c r="G3" s="48"/>
      <c r="H3" s="48"/>
    </row>
    <row r="5" spans="1:8">
      <c r="A5" s="5" t="s">
        <v>94</v>
      </c>
      <c r="B5" s="5" t="s">
        <v>95</v>
      </c>
      <c r="C5" s="5" t="s">
        <v>96</v>
      </c>
    </row>
    <row r="6" spans="1:8">
      <c r="A6" s="2" t="s">
        <v>97</v>
      </c>
      <c r="B6" s="11">
        <f>'3_Vypocet'!B8</f>
        <v>0</v>
      </c>
      <c r="C6" s="2" t="s">
        <v>98</v>
      </c>
    </row>
    <row r="7" spans="1:8">
      <c r="A7" s="2" t="s">
        <v>99</v>
      </c>
      <c r="B7" s="11">
        <f>'3_Vypocet'!B13</f>
        <v>0</v>
      </c>
      <c r="C7" s="2" t="s">
        <v>100</v>
      </c>
    </row>
    <row r="8" spans="1:8">
      <c r="A8" s="2" t="s">
        <v>101</v>
      </c>
      <c r="B8" s="11">
        <f>'3_Vypocet'!B14</f>
        <v>0</v>
      </c>
      <c r="C8" s="2" t="s">
        <v>102</v>
      </c>
    </row>
    <row r="9" spans="1:8">
      <c r="A9" s="2" t="s">
        <v>83</v>
      </c>
      <c r="B9" s="11">
        <f>'3_Vypocet'!B15</f>
        <v>0</v>
      </c>
      <c r="C9" s="2" t="s">
        <v>103</v>
      </c>
    </row>
    <row r="10" spans="1:8">
      <c r="A10" s="2" t="s">
        <v>69</v>
      </c>
      <c r="B10" s="11">
        <f>'3_Vypocet'!B16</f>
        <v>0</v>
      </c>
      <c r="C10" s="2" t="s">
        <v>104</v>
      </c>
    </row>
    <row r="11" spans="1:8">
      <c r="A11" s="2" t="s">
        <v>90</v>
      </c>
      <c r="B11" s="13" t="str">
        <f>'3_Vypocet'!B19</f>
        <v>doplniť údaje</v>
      </c>
      <c r="C11" s="2" t="s">
        <v>105</v>
      </c>
    </row>
    <row r="12" spans="1:8">
      <c r="A12" s="1"/>
      <c r="B12" s="1"/>
      <c r="C12" s="1"/>
    </row>
    <row r="13" spans="1:8">
      <c r="A13" s="49" t="s">
        <v>106</v>
      </c>
      <c r="B13" s="49"/>
      <c r="C13" s="49"/>
      <c r="D13" s="50"/>
      <c r="E13" s="50"/>
      <c r="F13" s="50"/>
      <c r="G13" s="50"/>
      <c r="H13" s="50"/>
    </row>
    <row r="14" spans="1:8">
      <c r="A14" s="2" t="s">
        <v>107</v>
      </c>
      <c r="B14" s="2"/>
      <c r="C14" s="2" t="s">
        <v>108</v>
      </c>
    </row>
    <row r="15" spans="1:8">
      <c r="A15" s="2" t="s">
        <v>109</v>
      </c>
      <c r="B15" s="2"/>
      <c r="C15" s="2" t="s">
        <v>110</v>
      </c>
    </row>
    <row r="16" spans="1:8" ht="28">
      <c r="A16" s="2" t="s">
        <v>111</v>
      </c>
      <c r="B16" s="2" t="s">
        <v>112</v>
      </c>
      <c r="C16" s="2" t="s">
        <v>113</v>
      </c>
    </row>
    <row r="17" spans="1:8">
      <c r="A17" s="2" t="s">
        <v>114</v>
      </c>
      <c r="B17" s="2" t="s">
        <v>17</v>
      </c>
      <c r="C17" s="2" t="s">
        <v>115</v>
      </c>
    </row>
    <row r="18" spans="1:8" ht="28">
      <c r="A18" s="2" t="s">
        <v>116</v>
      </c>
      <c r="B18" s="2" t="s">
        <v>117</v>
      </c>
      <c r="C18" s="2" t="s">
        <v>118</v>
      </c>
    </row>
    <row r="19" spans="1:8">
      <c r="A19" s="1"/>
      <c r="B19" s="1"/>
      <c r="C19" s="1"/>
    </row>
    <row r="20" spans="1:8">
      <c r="A20" s="49" t="s">
        <v>119</v>
      </c>
      <c r="B20" s="49"/>
      <c r="C20" s="49"/>
      <c r="D20" s="50"/>
      <c r="E20" s="50"/>
      <c r="F20" s="50"/>
      <c r="G20" s="50"/>
      <c r="H20" s="50"/>
    </row>
    <row r="21" spans="1:8">
      <c r="A21" s="51" t="s">
        <v>120</v>
      </c>
      <c r="B21" s="51"/>
      <c r="C21" s="51"/>
      <c r="D21" s="51"/>
      <c r="E21" s="51"/>
      <c r="F21" s="51"/>
      <c r="G21" s="51"/>
      <c r="H21" s="51"/>
    </row>
    <row r="22" spans="1:8">
      <c r="A22" s="51"/>
      <c r="B22" s="51"/>
      <c r="C22" s="51"/>
      <c r="D22" s="51"/>
      <c r="E22" s="51"/>
      <c r="F22" s="51"/>
      <c r="G22" s="51"/>
      <c r="H22" s="51"/>
    </row>
    <row r="23" spans="1:8">
      <c r="A23" s="51"/>
      <c r="B23" s="51"/>
      <c r="C23" s="51"/>
      <c r="D23" s="51"/>
      <c r="E23" s="51"/>
      <c r="F23" s="51"/>
      <c r="G23" s="51"/>
      <c r="H23" s="51"/>
    </row>
    <row r="25" spans="1:8">
      <c r="A25" s="46" t="s">
        <v>121</v>
      </c>
      <c r="B25" s="47"/>
      <c r="C25" s="47"/>
      <c r="D25" s="47"/>
      <c r="E25" s="47"/>
      <c r="F25" s="47"/>
      <c r="G25" s="47"/>
      <c r="H25" s="47"/>
    </row>
  </sheetData>
  <mergeCells count="6">
    <mergeCell ref="A25:H25"/>
    <mergeCell ref="A1:H1"/>
    <mergeCell ref="A3:H3"/>
    <mergeCell ref="A13:H13"/>
    <mergeCell ref="A20:H20"/>
    <mergeCell ref="A21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1_Formular</vt:lpstr>
      <vt:lpstr>2_Polozky</vt:lpstr>
      <vt:lpstr>Manuál ako vyplniť formulár</vt:lpstr>
      <vt:lpstr>3_Vypocet</vt:lpstr>
      <vt:lpstr>4_Vystup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Tomášová Martina  | DEXIS SLOVAKIA</dc:creator>
  <cp:lastModifiedBy>STRIEŠKA Róbert</cp:lastModifiedBy>
  <dcterms:created xsi:type="dcterms:W3CDTF">2026-06-02T09:52:26Z</dcterms:created>
  <dcterms:modified xsi:type="dcterms:W3CDTF">2026-07-24T08:25:23Z</dcterms:modified>
</cp:coreProperties>
</file>